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65" yWindow="435" windowWidth="8505" windowHeight="10020" tabRatio="857" activeTab="1"/>
  </bookViews>
  <sheets>
    <sheet name="Форма 2.1." sheetId="12" r:id="rId1"/>
    <sheet name="Форма 2.2." sheetId="13" r:id="rId2"/>
    <sheet name="Форма 2.3." sheetId="16" r:id="rId3"/>
    <sheet name="Форма 2.4." sheetId="17" r:id="rId4"/>
    <sheet name="Форма 2.5." sheetId="18" r:id="rId5"/>
    <sheet name="Форма 2.6." sheetId="19" r:id="rId6"/>
    <sheet name="Форма 2.7." sheetId="14" r:id="rId7"/>
    <sheet name="Форма 2.8." sheetId="5" r:id="rId8"/>
    <sheet name="Форма 2.9." sheetId="20" r:id="rId9"/>
    <sheet name="Форма 2.10." sheetId="7" r:id="rId10"/>
    <sheet name="Форма 2.11." sheetId="8" r:id="rId11"/>
    <sheet name="Форма 2.12." sheetId="21" r:id="rId12"/>
    <sheet name="Форма 2.13." sheetId="22" r:id="rId13"/>
  </sheets>
  <calcPr calcId="145621"/>
</workbook>
</file>

<file path=xl/calcChain.xml><?xml version="1.0" encoding="utf-8"?>
<calcChain xmlns="http://schemas.openxmlformats.org/spreadsheetml/2006/main">
  <c r="G12" i="14" l="1"/>
  <c r="F12" i="14"/>
  <c r="E12" i="14"/>
  <c r="C28" i="14"/>
  <c r="D28" i="14"/>
</calcChain>
</file>

<file path=xl/sharedStrings.xml><?xml version="1.0" encoding="utf-8"?>
<sst xmlns="http://schemas.openxmlformats.org/spreadsheetml/2006/main" count="382" uniqueCount="213">
  <si>
    <t>Наименование показателя</t>
  </si>
  <si>
    <t>-</t>
  </si>
  <si>
    <t>В соответствии с действующим законодательством РФ</t>
  </si>
  <si>
    <t xml:space="preserve">Фирменное наименование юридического лица (согласно уставу регулируемой организации) </t>
  </si>
  <si>
    <t xml:space="preserve">Фамилия, имя и отчество руководителя регулируемой организации </t>
  </si>
  <si>
    <t>Генеральный директор - Цимбалов Юрий Васильевич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</si>
  <si>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</si>
  <si>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Почтовый адрес регулируемой организации </t>
  </si>
  <si>
    <t xml:space="preserve">Адрес фактического местонахождения органов управления регулируемой организации </t>
  </si>
  <si>
    <t xml:space="preserve">Контактные телефоны </t>
  </si>
  <si>
    <t>8(49336)2-50-45 факс</t>
  </si>
  <si>
    <t xml:space="preserve">Официальный сайт регулируемой организации в сети "Интернет" </t>
  </si>
  <si>
    <t xml:space="preserve">Адрес электронной почты регулируемой организации </t>
  </si>
  <si>
    <t>rmz37@mail.ru</t>
  </si>
  <si>
    <t xml:space="preserve">Режим работы регулируемой организации (абонентских отделов, сбытовых подразделений), в том числе часы работы диспетчерских служб </t>
  </si>
  <si>
    <t xml:space="preserve">Вид регулируемой деятельности </t>
  </si>
  <si>
    <t>Холодное водоснабжение</t>
  </si>
  <si>
    <t xml:space="preserve">Протяженность водопроводных сетей (в однотрубном исчислении) (километров) </t>
  </si>
  <si>
    <t>6,11км.</t>
  </si>
  <si>
    <t xml:space="preserve">Количество скважин (штук) </t>
  </si>
  <si>
    <t xml:space="preserve">Количество подкачивающих насосных станций (штук) </t>
  </si>
  <si>
    <t>Закрытое акционерное общество                                                                              «Родниковский машиностроительный завод»                                       (ЗАО «РМЗ»)</t>
  </si>
  <si>
    <t xml:space="preserve">Наименование органа регулирования, принявшего решение об утверждении тарифа на питьевую воду (питьевое водоснабжение) </t>
  </si>
  <si>
    <t>Региональная служба по тарифам Ивановской области</t>
  </si>
  <si>
    <t xml:space="preserve">Реквизиты (дата, номер) решения об утверждении тарифа на питьевую воду (питьевое водоснабжение) </t>
  </si>
  <si>
    <t>Постановление РСТ Ивановской области от 15.12.2014г. №645-к/2</t>
  </si>
  <si>
    <t xml:space="preserve">Величина установленного тарифа на питьевую воду (питьевое водоснабжение) </t>
  </si>
  <si>
    <r>
      <t>01.01.2015-30.06.2015 – 14,78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</si>
  <si>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t xml:space="preserve">Срок действия установленного тарифа на питьевую воду (питьевое водоснабжение) </t>
  </si>
  <si>
    <t>2015 год</t>
  </si>
  <si>
    <t xml:space="preserve">Источник официального опубликования решения об установлении тарифа на питьевую воду (питьевое водоснабжение) </t>
  </si>
  <si>
    <t>Ивановская газета</t>
  </si>
  <si>
    <t>155250 Ивановская обл. г. Родники ул. Колхозная д. 2</t>
  </si>
  <si>
    <t>Нет</t>
  </si>
  <si>
    <t xml:space="preserve"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</si>
  <si>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холодного водоснабжения в течение квартала </t>
  </si>
  <si>
    <t xml:space="preserve"> ОГРН  1053700010022                                                                                12.07.2005г.                                                                       Межрайонная инспекция Федеральной налоговой службы №1 по Ивановской области</t>
  </si>
  <si>
    <t>http://rmz.rodniki.ru</t>
  </si>
  <si>
    <t>Форма 2.1.</t>
  </si>
  <si>
    <t>Общая информация</t>
  </si>
  <si>
    <t>Форма 2.2.</t>
  </si>
  <si>
    <t>Форма 2.7.</t>
  </si>
  <si>
    <t>Форма 2.8.</t>
  </si>
  <si>
    <t>Форма 2.10.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</si>
  <si>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</si>
  <si>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Форма 2.11.</t>
  </si>
  <si>
    <t>Информация об условиях, на которых осуществляется поставка регулируемых товаров и (или) оказание регулируемых услуг</t>
  </si>
  <si>
    <t>Департамент энергетики и тарифов Ивановской области</t>
  </si>
  <si>
    <t>Постановление от 15.12.2015г. №57-к/1</t>
  </si>
  <si>
    <t>2016-2018 г.г.</t>
  </si>
  <si>
    <r>
      <t>01.01.2016-30.06.2016 – 16,08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</si>
  <si>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01.01.2017-30.06.2017 – 16,88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</si>
  <si>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01.07.2017-31.12.2017 – 17,75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</si>
  <si>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01.01.2018-30.06.2018 – 17,75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</si>
  <si>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01.07.2018-31.12.2018 – 18,59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</si>
  <si>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01.07.2016-31.12.2016 – 16,88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</si>
  <si>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t xml:space="preserve">Пн.-Пт. с 8.00 до 17.00                                          </t>
  </si>
  <si>
    <r>
      <t>01.07.2017-31.12.2017 – 20,71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</si>
  <si>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01.01.2018-30.06.2018 – 19,53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</si>
  <si>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01.07.2018-31.12.2018 – 19,53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</si>
  <si>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Постановление от 09.12.2016г. №117-к/1</t>
  </si>
  <si>
    <t>Факт 2016г.</t>
  </si>
  <si>
    <r>
      <t>01.07.2015-31.12.2015 – 16,08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</si>
  <si>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2140 тыс. руб.</t>
  </si>
  <si>
    <t>626644 кВт·ч</t>
  </si>
  <si>
    <t>Постановление от 08.12.2017г. №171-к/3</t>
  </si>
  <si>
    <r>
      <t>01.01.2018-30.06.2018 – 20,71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</si>
  <si>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01.07.2018-31.12.2018 – 21,97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</si>
  <si>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Факт 2017г.</t>
  </si>
  <si>
    <t>2739 тыс. руб.</t>
  </si>
  <si>
    <t>662213 кВт·ч</t>
  </si>
  <si>
    <t>2019 год</t>
  </si>
  <si>
    <t>Информация о тарифах на питьевую воду (питьевое водоснабжение)</t>
  </si>
  <si>
    <t>Выручка от регулируемой деятельности (тыс. рублей)</t>
  </si>
  <si>
    <t>Информация об основных показателях финансово-хозяйственной деятельности регулируемой организации</t>
  </si>
  <si>
    <t xml:space="preserve">Себестоимость производимых товаров (оказываемых услуг) по виду регулируемой деятельности (тыс. рублей), включая: </t>
  </si>
  <si>
    <t xml:space="preserve"> - расходы на оплату холодной воды, приобретаемой у других организаций для последующей подачи потребителям </t>
  </si>
  <si>
    <t xml:space="preserve"> 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</t>
  </si>
  <si>
    <t xml:space="preserve"> - расходы на химические реагенты, используемые в технологическом процессе </t>
  </si>
  <si>
    <t xml:space="preserve"> - расходы на оплату труда и отчисления на социальные нужды основного производственного персонала </t>
  </si>
  <si>
    <t xml:space="preserve"> - расходы на оплату труда и отчисления на социальные нужды административно-управленческого персонала </t>
  </si>
  <si>
    <t xml:space="preserve"> - расходы на амортизацию основных производственных средств </t>
  </si>
  <si>
    <t xml:space="preserve"> - расходы на аренду имущества, используемого для осуществления регулируемого вида деятельности </t>
  </si>
  <si>
    <t xml:space="preserve"> - общепроизводственные расходы, в том числе, отнесенные к ним расходы на текущий и капитальный ремонт; </t>
  </si>
  <si>
    <t xml:space="preserve"> - общехозяйственные расходы, в том числе отнесенные к ним расходы на текущий и капитальный ремонт </t>
  </si>
  <si>
    <t xml:space="preserve"> - расходы на капитальный и текущий ремонт основных производственных средств (в том числе,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</si>
  <si>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 xml:space="preserve"> 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числе,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</t>
  </si>
  <si>
    <r>
      <t xml:space="preserve"> - прочие расходы, которые подлежат отнесению на регулируемые виды деятельности в соответствии с </t>
    </r>
    <r>
      <rPr>
        <sz val="12"/>
        <color indexed="12"/>
        <rFont val="Times New Roman"/>
        <family val="1"/>
        <charset val="204"/>
      </rPr>
      <t>основами ценообразования в сфере водоснабжения и водоотведения</t>
    </r>
    <r>
      <rPr>
        <sz val="12"/>
        <color indexed="8"/>
        <rFont val="Times New Roman"/>
        <family val="1"/>
        <charset val="204"/>
      </rPr>
      <t xml:space="preserve">, утвержденными </t>
    </r>
    <r>
      <rPr>
        <sz val="12"/>
        <color indexed="12"/>
        <rFont val="Times New Roman"/>
        <family val="1"/>
        <charset val="204"/>
      </rPr>
      <t>постановлением Правительства Российской Федерации от 13.05.2013 N 406</t>
    </r>
  </si>
  <si>
    <t xml:space="preserve"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 </t>
  </si>
  <si>
    <t xml:space="preserve">Сведения об изменении стоимости основных фондов (в том числе, за счет ввода в эксплуатацию (вывода из эксплуатации), их переоценки (тыс. рублей) </t>
  </si>
  <si>
    <t xml:space="preserve">Валовая прибыль (убытки) от продажи товаров и услуг по регулируемому виду деятельности (тыс. рублей) </t>
  </si>
  <si>
    <t xml:space="preserve"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</t>
  </si>
  <si>
    <t xml:space="preserve">Объем поднятой воды (тыс. куб. метров) </t>
  </si>
  <si>
    <t xml:space="preserve">Объем покупной воды (тыс. куб. метров) </t>
  </si>
  <si>
    <t>Объем воды, пропущенной через очистные сооружения (тыс. куб. метров)</t>
  </si>
  <si>
    <t xml:space="preserve">Объем отпущенной потребителям воды, определенный по приборам учета и расчетным путем (по нормативам потребления) (тыс.куб. метров) </t>
  </si>
  <si>
    <t xml:space="preserve">Потери воды в сетях (процентов) </t>
  </si>
  <si>
    <t xml:space="preserve">Среднесписочная численность основного производственного персонала (человек) </t>
  </si>
  <si>
    <t xml:space="preserve">Удельный расход электроэнергии на подачу воды в сеть (тыс.кВт·ч / тыс.куб. метров) </t>
  </si>
  <si>
    <t xml:space="preserve">Расход воды на собственные (в том числе хозяйственно-бытовые) нужды (процент объема отпуска воды потребителям) </t>
  </si>
  <si>
    <t xml:space="preserve">Показатель использования производственных объектов (по объему перекачки) по отношению к пиковому дню отчетного года (процентов) 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</si>
  <si>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</si>
  <si>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 xml:space="preserve">Количество аварий на системах холодного водоснабжения (единиц на километр) </t>
  </si>
  <si>
    <t xml:space="preserve">Количество случаев ограничения подачи холодной воды по графику с указанием срока действия таких ограничений (менее 24 часов в сутки) </t>
  </si>
  <si>
    <t xml:space="preserve">Доля потребителей, затронутых ограничениями подачи холодной воды (процентов) </t>
  </si>
  <si>
    <t xml:space="preserve">Общее количество проведенных проб качества воды по следующим показателям: </t>
  </si>
  <si>
    <t xml:space="preserve"> - мутность </t>
  </si>
  <si>
    <t xml:space="preserve"> - цветность </t>
  </si>
  <si>
    <t xml:space="preserve"> - хлор остаточный общий, в том числе хлор остаточный связанный и хлор остаточный свободный </t>
  </si>
  <si>
    <t xml:space="preserve"> - общие колиформные бактерии </t>
  </si>
  <si>
    <t xml:space="preserve"> - термотолерантные колиформные бактерии </t>
  </si>
  <si>
    <t xml:space="preserve">Количество проведенных проб, выявивших несоответствие холодной воды санитарным нормам (предельно допустимой концентрации), по следующим показателям: </t>
  </si>
  <si>
    <t xml:space="preserve">Доля исполненных в срок договоров о подключении (процент общего количества заключенных договоров о подключении) </t>
  </si>
  <si>
    <t xml:space="preserve">Средняя продолжительности рассмотрения заявлений о подключении (дней) </t>
  </si>
  <si>
    <t xml:space="preserve">Количество поданных заявок о подключении к централизованной системе холодного водоснабжения в течение квартала </t>
  </si>
  <si>
    <t xml:space="preserve">Количество исполненных заявок о подключении к централизованной системе холодного водоснабжения в течение квартала </t>
  </si>
  <si>
    <t xml:space="preserve"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холодного водоснабжения </t>
  </si>
  <si>
    <t>Форма 2.3</t>
  </si>
  <si>
    <t>Информация о тарифах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</si>
  <si>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</si>
  <si>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</si>
  <si>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</si>
  <si>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</si>
  <si>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</si>
  <si>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2.4</t>
  </si>
  <si>
    <t>Информация о тарифах на транспортировку воды</t>
  </si>
  <si>
    <t>Наименование органа регулирования тарифов,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</si>
  <si>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</si>
  <si>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</si>
  <si>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</si>
  <si>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</si>
  <si>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</t>
  </si>
  <si>
    <t>Информация о тарифах на подвоз воды</t>
  </si>
  <si>
    <t>Наименование органа регулирования тарифов, принявшего решение об утверждении тарифа на подвоз воды</t>
  </si>
  <si>
    <t>Реквизиты (дата, номер) решения об утверждении тарифа на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</si>
  <si>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</si>
  <si>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</si>
  <si>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</si>
  <si>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</t>
  </si>
  <si>
    <t>Информация о тарифах на подключение к централизованной системе 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</si>
  <si>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</si>
  <si>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тарифа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</si>
  <si>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</si>
  <si>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</si>
  <si>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</si>
  <si>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Информация об инвестиционных программах регулируемой организации и отчетах об их реализации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</si>
  <si>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</si>
  <si>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</si>
  <si>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</si>
  <si>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</si>
  <si>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</si>
  <si>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</si>
  <si>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</si>
  <si>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 ____год, тыс.руб.</t>
  </si>
  <si>
    <t>Источник финансирования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</si>
  <si>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</si>
  <si>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</si>
  <si>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</si>
  <si>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</si>
  <si>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Дата внесения изменений</t>
  </si>
  <si>
    <t>Внесенные изменения</t>
  </si>
  <si>
    <t>форма 2.9</t>
  </si>
  <si>
    <t>Наименование органа исполнительной власти субъекта Российской Федерации, утвердившего инвестиционную программу</t>
  </si>
  <si>
    <t>Информация о внесении изменений в инвестиционную программу</t>
  </si>
  <si>
    <t>Плановые значения показателей надежности, качества и энергоэффективности объектов централизованной системы холодного водоснабжения</t>
  </si>
  <si>
    <t>Плановые значения целевого показателя инвестиционной программы</t>
  </si>
  <si>
    <t>Фактические значения целевого показателя инвестиционной программы</t>
  </si>
  <si>
    <t>форма 2.12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</si>
  <si>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</si>
  <si>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</si>
  <si>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</si>
  <si>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</si>
  <si>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 к централизованной системе холодного водоснабжения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</si>
  <si>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</si>
  <si>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</si>
  <si>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закупке товаров, работ, услуг ЗАО "Родниковский машиностроительный завод" от 13.09.2018</t>
  </si>
  <si>
    <t>Место размещения положения о закупках регулируемой организации</t>
  </si>
  <si>
    <t xml:space="preserve">https://zakupki.kontur.ru/Customers/3721006639 </t>
  </si>
  <si>
    <t>форма 2.13</t>
  </si>
  <si>
    <t>Сведения о планировании конкурсных процедур и результатах их проведения</t>
  </si>
  <si>
    <t>Постановление Правительства РФ от 29.07.2013 № 644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</si>
  <si>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п.90 постановления Правительства РФ от 29.07.2013 № 644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</si>
  <si>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 xml:space="preserve">http://zakupki.gov.ru/epz/orderclause/quicksearch/search.html?searchString=3721006639&amp;morphology=on&amp;pageNumber=1&amp;sortDirection=false&amp;recordsPerPage=_10&amp;regionDeleted=false&amp;sortBy=PO_DATE_OBNOVLENIJA </t>
  </si>
  <si>
    <t>Постановление от 30.11.2018г. №234-к/7</t>
  </si>
  <si>
    <r>
      <t>01.01.2019-30.06.2019 – 21,97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</si>
  <si>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01.07.2019-31.12.2019 – 26,61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</si>
  <si>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2020 год</t>
  </si>
  <si>
    <t>Факт 2018г.</t>
  </si>
  <si>
    <t>2924 тыс. руб.</t>
  </si>
  <si>
    <t>4,93руб за          1 кВт·ч</t>
  </si>
  <si>
    <t>4,14руб за                 1 кВт·ч</t>
  </si>
  <si>
    <t>3,41руб за              1 кВт·ч</t>
  </si>
  <si>
    <t>592690 кВт·ч</t>
  </si>
  <si>
    <t>Постановление от 13.12.2019г. №56-к/11</t>
  </si>
  <si>
    <r>
      <t>01.01.2020-30.06.2020 – 26,61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</si>
  <si>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01.07.2020-31.12.2020 – 30,12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</si>
  <si>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Факт 2019г.</t>
  </si>
  <si>
    <t>2719 тыс. руб.</t>
  </si>
  <si>
    <t>478952 кВт·ч</t>
  </si>
  <si>
    <t>5,68руб за          1 кВт·ч</t>
  </si>
  <si>
    <t>2021 год</t>
  </si>
  <si>
    <t>Постановление от 16.10.2020г. №48-к/5</t>
  </si>
  <si>
    <r>
      <t>01.01.2021-30.06.2021 – 30,12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</si>
  <si>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01.07.2021-31.12.2021 – 30,87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</si>
  <si>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Главный энергетик
155250 Ивановская область, г. Родники, ул. Колхозная, д.2
т.8(49336)2-34-64</t>
  </si>
  <si>
    <t>Факт 2020г.</t>
  </si>
  <si>
    <t>2326 тыс. руб.</t>
  </si>
  <si>
    <t>438350 кВт·ч</t>
  </si>
  <si>
    <t>5,31руб за          1 кВт·ч</t>
  </si>
  <si>
    <t>2022 год</t>
  </si>
  <si>
    <t>Постановление от 66.11.2021г. №52-к/10</t>
  </si>
  <si>
    <r>
      <t>01.01.2021-30.06.2021 – 30,87 руб/м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</si>
  <si>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01.07.2021-31.12.2021 – 38,97 руб/м</t>
    </r>
    <r>
      <rPr>
        <vertAlign val="superscript"/>
        <sz val="12"/>
        <color indexed="8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</si>
</sst>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0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8"/>
      <color indexed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/>
    <xf numFmtId="0" fontId="0" fillId="0" borderId="0" xfId="0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9" fontId="9" fillId="0" borderId="9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0" xfId="0" applyFont="1" applyAlignment="1"/>
    <xf numFmtId="1" fontId="9" fillId="0" borderId="9" xfId="0" applyNumberFormat="1" applyFont="1" applyFill="1" applyBorder="1" applyAlignment="1">
      <alignment horizontal="center" vertical="center" wrapText="1"/>
    </xf>
    <xf numFmtId="9" fontId="9" fillId="0" borderId="9" xfId="3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9" fontId="7" fillId="0" borderId="9" xfId="3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9" fillId="0" borderId="19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8" fillId="0" borderId="19" xfId="1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left" vertical="center" wrapText="1"/>
    </xf>
    <xf numFmtId="0" fontId="8" fillId="0" borderId="19" xfId="1" applyFont="1" applyFill="1" applyBorder="1" applyAlignment="1" applyProtection="1">
      <alignment vertical="top" wrapText="1"/>
    </xf>
    <xf numFmtId="0" fontId="9" fillId="0" borderId="6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/>
    <xf numFmtId="0" fontId="9" fillId="0" borderId="6" xfId="0" applyFont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wrapText="1"/>
    </xf>
  </cellXfs>
  <cellStyles count="4">
    <cellStyle name="Гиперссылка" xfId="1" builtinId="8"/>
    <cellStyle name="Гиперссылка 3" xfId="2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zakupki.gov.ru/epz/orderclause/quicksearch/search.html?searchString=3721006639&amp;morphology=on&amp;pageNumber=1&amp;sortDirection=false&amp;recordsPerPage=_10&amp;regionDeleted=false&amp;sortBy=PO_DATE_OBNOVLENIJA" TargetMode="External"/><Relationship Id="rId1" Type="http://schemas.openxmlformats.org/officeDocument/2006/relationships/hyperlink" Target="https://zakupki.kontur.ru/Customers/3721006639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C16"/>
  <sheetViews>
    <sheetView workbookViewId="0">
      <selection activeCell="K12" sqref="K12"/>
    </sheetView>
  </sheetViews>
  <sheetFormatPr defaultRowHeight="15" x14ac:dyDescent="0.25"/>
  <cols>
    <col min="2" max="2" width="52.85546875" customWidth="1"/>
    <col min="3" max="3" width="57" customWidth="1"/>
  </cols>
  <sheetData>
    <row r="1" spans="2:3" x14ac:dyDescent="0.25">
      <c r="C1" s="30" t="s">
        <v>38</v>
      </c>
    </row>
    <row r="2" spans="2:3" ht="17.25" x14ac:dyDescent="0.25">
      <c r="B2" s="85" t="s">
        <v>39</v>
      </c>
      <c r="C2" s="85"/>
    </row>
    <row r="3" spans="2:3" ht="15.75" thickBot="1" x14ac:dyDescent="0.3">
      <c r="B3" s="5"/>
      <c r="C3" s="5"/>
    </row>
    <row r="4" spans="2:3" ht="47.25" x14ac:dyDescent="0.25">
      <c r="B4" s="8" t="s">
        <v>3</v>
      </c>
      <c r="C4" s="15" t="s">
        <v>21</v>
      </c>
    </row>
    <row r="5" spans="2:3" ht="31.5" x14ac:dyDescent="0.25">
      <c r="B5" s="9" t="s">
        <v>4</v>
      </c>
      <c r="C5" s="13" t="s">
        <v>5</v>
      </c>
    </row>
    <row r="6" spans="2:3" ht="86.25" customHeight="1" x14ac:dyDescent="0.25">
      <c r="B6" s="9" t="s">
        <v>6</v>
      </c>
      <c r="C6" s="16" t="s">
        <v>36</v>
      </c>
    </row>
    <row r="7" spans="2:3" ht="15.75" x14ac:dyDescent="0.25">
      <c r="B7" s="9" t="s">
        <v>7</v>
      </c>
      <c r="C7" s="13" t="s">
        <v>32</v>
      </c>
    </row>
    <row r="8" spans="2:3" ht="31.5" x14ac:dyDescent="0.25">
      <c r="B8" s="9" t="s">
        <v>8</v>
      </c>
      <c r="C8" s="13" t="s">
        <v>32</v>
      </c>
    </row>
    <row r="9" spans="2:3" ht="15.75" x14ac:dyDescent="0.25">
      <c r="B9" s="32" t="s">
        <v>9</v>
      </c>
      <c r="C9" s="13" t="s">
        <v>10</v>
      </c>
    </row>
    <row r="10" spans="2:3" ht="31.5" x14ac:dyDescent="0.25">
      <c r="B10" s="9" t="s">
        <v>11</v>
      </c>
      <c r="C10" s="13" t="s">
        <v>37</v>
      </c>
    </row>
    <row r="11" spans="2:3" ht="31.5" x14ac:dyDescent="0.25">
      <c r="B11" s="9" t="s">
        <v>12</v>
      </c>
      <c r="C11" s="13" t="s">
        <v>13</v>
      </c>
    </row>
    <row r="12" spans="2:3" ht="47.25" x14ac:dyDescent="0.25">
      <c r="B12" s="9" t="s">
        <v>14</v>
      </c>
      <c r="C12" s="13" t="s">
        <v>56</v>
      </c>
    </row>
    <row r="13" spans="2:3" ht="15.75" x14ac:dyDescent="0.25">
      <c r="B13" s="9" t="s">
        <v>15</v>
      </c>
      <c r="C13" s="13" t="s">
        <v>16</v>
      </c>
    </row>
    <row r="14" spans="2:3" ht="31.5" x14ac:dyDescent="0.25">
      <c r="B14" s="9" t="s">
        <v>17</v>
      </c>
      <c r="C14" s="13" t="s">
        <v>18</v>
      </c>
    </row>
    <row r="15" spans="2:3" ht="15.75" x14ac:dyDescent="0.25">
      <c r="B15" s="9" t="s">
        <v>19</v>
      </c>
      <c r="C15" s="13">
        <v>13</v>
      </c>
    </row>
    <row r="16" spans="2:3" ht="32.25" thickBot="1" x14ac:dyDescent="0.3">
      <c r="B16" s="10" t="s">
        <v>20</v>
      </c>
      <c r="C16" s="14">
        <v>1</v>
      </c>
    </row>
  </sheetData>
  <mergeCells count="1">
    <mergeCell ref="B2:C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C7"/>
  <sheetViews>
    <sheetView zoomScale="110" zoomScaleNormal="110" workbookViewId="0">
      <selection activeCell="C7" sqref="C7"/>
    </sheetView>
  </sheetViews>
  <sheetFormatPr defaultRowHeight="15" x14ac:dyDescent="0.25"/>
  <cols>
    <col min="2" max="2" width="83.42578125" customWidth="1"/>
    <col min="3" max="3" width="27.42578125" customWidth="1"/>
  </cols>
  <sheetData>
    <row r="1" spans="2:3" x14ac:dyDescent="0.25">
      <c r="C1" s="30" t="s">
        <v>43</v>
      </c>
    </row>
    <row r="2" spans="2:3" ht="78" customHeight="1" x14ac:dyDescent="0.25">
      <c r="B2" s="91" t="s">
        <v>44</v>
      </c>
      <c r="C2" s="91"/>
    </row>
    <row r="3" spans="2:3" ht="13.5" customHeight="1" thickBot="1" x14ac:dyDescent="0.3">
      <c r="B3" s="5"/>
      <c r="C3" s="5"/>
    </row>
    <row r="4" spans="2:3" ht="31.5" x14ac:dyDescent="0.25">
      <c r="B4" s="11" t="s">
        <v>114</v>
      </c>
      <c r="C4" s="57" t="s">
        <v>33</v>
      </c>
    </row>
    <row r="5" spans="2:3" ht="31.5" x14ac:dyDescent="0.25">
      <c r="B5" s="55" t="s">
        <v>115</v>
      </c>
      <c r="C5" s="7" t="s">
        <v>33</v>
      </c>
    </row>
    <row r="6" spans="2:3" ht="47.25" x14ac:dyDescent="0.25">
      <c r="B6" s="45" t="s">
        <v>34</v>
      </c>
      <c r="C6" s="7" t="s">
        <v>33</v>
      </c>
    </row>
    <row r="7" spans="2:3" ht="32.25" thickBot="1" x14ac:dyDescent="0.3">
      <c r="B7" s="29" t="s">
        <v>35</v>
      </c>
      <c r="C7" s="23">
        <v>0.7</v>
      </c>
    </row>
  </sheetData>
  <mergeCells count="1">
    <mergeCell ref="B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4"/>
  <sheetViews>
    <sheetView zoomScaleNormal="100" workbookViewId="0">
      <selection activeCell="B7" sqref="B7"/>
    </sheetView>
  </sheetViews>
  <sheetFormatPr defaultRowHeight="15" x14ac:dyDescent="0.25"/>
  <cols>
    <col min="2" max="2" width="95.42578125" customWidth="1"/>
    <col min="3" max="3" width="35.28515625" customWidth="1"/>
  </cols>
  <sheetData>
    <row r="1" spans="1:4" x14ac:dyDescent="0.25">
      <c r="A1" s="4"/>
      <c r="B1" s="4"/>
      <c r="C1" s="30" t="s">
        <v>45</v>
      </c>
      <c r="D1" s="4"/>
    </row>
    <row r="2" spans="1:4" ht="46.5" customHeight="1" x14ac:dyDescent="0.25">
      <c r="A2" s="4"/>
      <c r="B2" s="91" t="s">
        <v>46</v>
      </c>
      <c r="C2" s="91"/>
      <c r="D2" s="4"/>
    </row>
    <row r="3" spans="1:4" ht="15.75" thickBot="1" x14ac:dyDescent="0.3">
      <c r="A3" s="4"/>
      <c r="B3" s="5"/>
      <c r="C3" s="5"/>
      <c r="D3" s="4"/>
    </row>
    <row r="4" spans="1:4" ht="48" thickBot="1" x14ac:dyDescent="0.3">
      <c r="A4" s="4"/>
      <c r="B4" s="6" t="s">
        <v>116</v>
      </c>
      <c r="C4" s="6" t="s">
        <v>2</v>
      </c>
      <c r="D4" s="4"/>
    </row>
    <row r="5" spans="1:4" x14ac:dyDescent="0.25">
      <c r="A5" s="4"/>
      <c r="B5" s="4"/>
      <c r="C5" s="4"/>
      <c r="D5" s="4"/>
    </row>
    <row r="6" spans="1:4" x14ac:dyDescent="0.25">
      <c r="A6" s="4"/>
      <c r="B6" s="4"/>
      <c r="C6" s="4"/>
      <c r="D6" s="4"/>
    </row>
    <row r="7" spans="1:4" x14ac:dyDescent="0.25">
      <c r="A7" s="4"/>
      <c r="B7" s="4"/>
      <c r="C7" s="4"/>
      <c r="D7" s="4"/>
    </row>
    <row r="8" spans="1:4" x14ac:dyDescent="0.25">
      <c r="A8" s="4"/>
      <c r="B8" s="4"/>
      <c r="C8" s="4"/>
      <c r="D8" s="4"/>
    </row>
    <row r="9" spans="1:4" x14ac:dyDescent="0.25">
      <c r="A9" s="4"/>
      <c r="B9" s="4"/>
      <c r="C9" s="4"/>
      <c r="D9" s="4"/>
    </row>
    <row r="10" spans="1:4" x14ac:dyDescent="0.25">
      <c r="A10" s="4"/>
      <c r="B10" s="4"/>
      <c r="C10" s="4"/>
      <c r="D10" s="4"/>
    </row>
    <row r="11" spans="1:4" x14ac:dyDescent="0.25">
      <c r="A11" s="4"/>
      <c r="B11" s="4"/>
      <c r="C11" s="4"/>
      <c r="D11" s="4"/>
    </row>
    <row r="12" spans="1:4" x14ac:dyDescent="0.25">
      <c r="A12" s="4"/>
      <c r="B12" s="4"/>
      <c r="C12" s="4"/>
      <c r="D12" s="4"/>
    </row>
    <row r="13" spans="1:4" x14ac:dyDescent="0.25">
      <c r="A13" s="1"/>
      <c r="B13" s="1"/>
      <c r="C13" s="1"/>
      <c r="D13" s="1"/>
    </row>
    <row r="14" spans="1:4" ht="15.75" customHeight="1" x14ac:dyDescent="0.25">
      <c r="A14" s="3"/>
      <c r="B14" s="3"/>
      <c r="C14" s="3"/>
      <c r="D14" s="3"/>
    </row>
  </sheetData>
  <mergeCells count="1">
    <mergeCell ref="B2:C2"/>
  </mergeCells>
  <phoneticPr fontId="0" type="noConversion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C8"/>
  <sheetViews>
    <sheetView workbookViewId="0">
      <selection activeCell="C13" sqref="C13"/>
    </sheetView>
  </sheetViews>
  <sheetFormatPr defaultRowHeight="15" x14ac:dyDescent="0.25"/>
  <cols>
    <col min="2" max="2" width="70.5703125" customWidth="1"/>
    <col min="3" max="3" width="89.85546875" customWidth="1"/>
  </cols>
  <sheetData>
    <row r="1" spans="2:3" x14ac:dyDescent="0.25">
      <c r="C1" s="62" t="s">
        <v>167</v>
      </c>
    </row>
    <row r="3" spans="2:3" ht="33" customHeight="1" x14ac:dyDescent="0.25">
      <c r="B3" s="93" t="s">
        <v>168</v>
      </c>
      <c r="C3" s="93"/>
    </row>
    <row r="5" spans="2:3" ht="31.5" x14ac:dyDescent="0.25">
      <c r="B5" s="63" t="s">
        <v>169</v>
      </c>
      <c r="C5" s="70"/>
    </row>
    <row r="6" spans="2:3" ht="47.25" x14ac:dyDescent="0.25">
      <c r="B6" s="58" t="s">
        <v>170</v>
      </c>
      <c r="C6" s="71" t="s">
        <v>181</v>
      </c>
    </row>
    <row r="7" spans="2:3" ht="78.75" x14ac:dyDescent="0.25">
      <c r="B7" s="72" t="s">
        <v>171</v>
      </c>
      <c r="C7" s="71" t="s">
        <v>180</v>
      </c>
    </row>
    <row r="8" spans="2:3" ht="47.25" x14ac:dyDescent="0.25">
      <c r="B8" s="58" t="s">
        <v>172</v>
      </c>
      <c r="C8" s="73" t="s">
        <v>204</v>
      </c>
    </row>
  </sheetData>
  <mergeCells count="1">
    <mergeCell ref="B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C7"/>
  <sheetViews>
    <sheetView workbookViewId="0">
      <selection activeCell="E33" sqref="E33"/>
    </sheetView>
  </sheetViews>
  <sheetFormatPr defaultRowHeight="15" x14ac:dyDescent="0.25"/>
  <cols>
    <col min="1" max="1" width="1.7109375" customWidth="1"/>
    <col min="2" max="2" width="70.5703125" customWidth="1"/>
    <col min="3" max="3" width="44.42578125" customWidth="1"/>
  </cols>
  <sheetData>
    <row r="1" spans="2:3" x14ac:dyDescent="0.25">
      <c r="C1" s="62" t="s">
        <v>178</v>
      </c>
    </row>
    <row r="3" spans="2:3" ht="44.25" customHeight="1" x14ac:dyDescent="0.25">
      <c r="B3" s="93" t="s">
        <v>173</v>
      </c>
      <c r="C3" s="93"/>
    </row>
    <row r="5" spans="2:3" ht="47.25" x14ac:dyDescent="0.25">
      <c r="B5" s="63" t="s">
        <v>174</v>
      </c>
      <c r="C5" s="68" t="s">
        <v>175</v>
      </c>
    </row>
    <row r="6" spans="2:3" ht="56.25" x14ac:dyDescent="0.25">
      <c r="B6" s="63" t="s">
        <v>176</v>
      </c>
      <c r="C6" s="70" t="s">
        <v>182</v>
      </c>
    </row>
    <row r="7" spans="2:3" ht="31.5" x14ac:dyDescent="0.25">
      <c r="B7" s="63" t="s">
        <v>179</v>
      </c>
      <c r="C7" s="74" t="s">
        <v>177</v>
      </c>
    </row>
  </sheetData>
  <mergeCells count="1">
    <mergeCell ref="B3:C3"/>
  </mergeCells>
  <hyperlinks>
    <hyperlink ref="C7" r:id="rId1"/>
    <hyperlink ref="C6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J84"/>
  <sheetViews>
    <sheetView tabSelected="1" topLeftCell="A79" workbookViewId="0">
      <selection activeCell="B99" sqref="B99"/>
    </sheetView>
  </sheetViews>
  <sheetFormatPr defaultRowHeight="15" x14ac:dyDescent="0.25"/>
  <cols>
    <col min="2" max="2" width="69.28515625" customWidth="1"/>
    <col min="3" max="3" width="53.7109375" customWidth="1"/>
  </cols>
  <sheetData>
    <row r="1" spans="2:10" x14ac:dyDescent="0.25">
      <c r="C1" s="30" t="s">
        <v>40</v>
      </c>
    </row>
    <row r="2" spans="2:10" ht="15.75" x14ac:dyDescent="0.25">
      <c r="B2" s="86" t="s">
        <v>72</v>
      </c>
      <c r="C2" s="86"/>
    </row>
    <row r="3" spans="2:10" ht="16.5" thickBot="1" x14ac:dyDescent="0.3">
      <c r="B3" s="17"/>
      <c r="C3" s="17"/>
    </row>
    <row r="4" spans="2:10" ht="31.5" x14ac:dyDescent="0.25">
      <c r="B4" s="11" t="s">
        <v>22</v>
      </c>
      <c r="C4" s="26" t="s">
        <v>23</v>
      </c>
    </row>
    <row r="5" spans="2:10" ht="31.5" x14ac:dyDescent="0.25">
      <c r="B5" s="12" t="s">
        <v>24</v>
      </c>
      <c r="C5" s="27" t="s">
        <v>25</v>
      </c>
    </row>
    <row r="6" spans="2:10" ht="18.75" x14ac:dyDescent="0.25">
      <c r="B6" s="90" t="s">
        <v>26</v>
      </c>
      <c r="C6" s="24" t="s">
        <v>27</v>
      </c>
    </row>
    <row r="7" spans="2:10" ht="18.75" x14ac:dyDescent="0.25">
      <c r="B7" s="90"/>
      <c r="C7" s="24" t="s">
        <v>62</v>
      </c>
    </row>
    <row r="8" spans="2:10" ht="31.5" x14ac:dyDescent="0.25">
      <c r="B8" s="12" t="s">
        <v>28</v>
      </c>
      <c r="C8" s="24" t="s">
        <v>29</v>
      </c>
    </row>
    <row r="9" spans="2:10" ht="32.25" thickBot="1" x14ac:dyDescent="0.3">
      <c r="B9" s="29" t="s">
        <v>30</v>
      </c>
      <c r="C9" s="28" t="s">
        <v>31</v>
      </c>
    </row>
    <row r="11" spans="2:10" ht="15.75" x14ac:dyDescent="0.25">
      <c r="B11" s="86" t="s">
        <v>72</v>
      </c>
      <c r="C11" s="86"/>
    </row>
    <row r="12" spans="2:10" ht="16.5" thickBot="1" x14ac:dyDescent="0.3">
      <c r="B12" s="17"/>
      <c r="C12" s="17"/>
    </row>
    <row r="13" spans="2:10" ht="31.5" x14ac:dyDescent="0.25">
      <c r="B13" s="11" t="s">
        <v>22</v>
      </c>
      <c r="C13" s="26" t="s">
        <v>47</v>
      </c>
    </row>
    <row r="14" spans="2:10" ht="31.5" x14ac:dyDescent="0.25">
      <c r="B14" s="31" t="s">
        <v>24</v>
      </c>
      <c r="C14" s="27" t="s">
        <v>48</v>
      </c>
      <c r="J14" s="2"/>
    </row>
    <row r="15" spans="2:10" ht="18.75" customHeight="1" x14ac:dyDescent="0.25">
      <c r="B15" s="87" t="s">
        <v>26</v>
      </c>
      <c r="C15" s="24" t="s">
        <v>50</v>
      </c>
    </row>
    <row r="16" spans="2:10" ht="18.75" x14ac:dyDescent="0.25">
      <c r="B16" s="88"/>
      <c r="C16" s="24" t="s">
        <v>55</v>
      </c>
    </row>
    <row r="17" spans="2:3" ht="18.75" x14ac:dyDescent="0.25">
      <c r="B17" s="88"/>
      <c r="C17" s="24" t="s">
        <v>51</v>
      </c>
    </row>
    <row r="18" spans="2:3" ht="18.75" x14ac:dyDescent="0.25">
      <c r="B18" s="88"/>
      <c r="C18" s="24" t="s">
        <v>52</v>
      </c>
    </row>
    <row r="19" spans="2:3" ht="18.75" x14ac:dyDescent="0.25">
      <c r="B19" s="88"/>
      <c r="C19" s="24" t="s">
        <v>53</v>
      </c>
    </row>
    <row r="20" spans="2:3" ht="18.75" x14ac:dyDescent="0.25">
      <c r="B20" s="89"/>
      <c r="C20" s="24" t="s">
        <v>54</v>
      </c>
    </row>
    <row r="21" spans="2:3" ht="31.5" x14ac:dyDescent="0.25">
      <c r="B21" s="31" t="s">
        <v>28</v>
      </c>
      <c r="C21" s="24" t="s">
        <v>49</v>
      </c>
    </row>
    <row r="22" spans="2:3" ht="32.25" thickBot="1" x14ac:dyDescent="0.3">
      <c r="B22" s="29" t="s">
        <v>30</v>
      </c>
      <c r="C22" s="28" t="s">
        <v>31</v>
      </c>
    </row>
    <row r="24" spans="2:3" ht="15.75" x14ac:dyDescent="0.25">
      <c r="B24" s="86" t="s">
        <v>72</v>
      </c>
      <c r="C24" s="86"/>
    </row>
    <row r="25" spans="2:3" ht="16.5" thickBot="1" x14ac:dyDescent="0.3">
      <c r="B25" s="17"/>
      <c r="C25" s="17"/>
    </row>
    <row r="26" spans="2:3" ht="31.5" x14ac:dyDescent="0.25">
      <c r="B26" s="11" t="s">
        <v>22</v>
      </c>
      <c r="C26" s="26" t="s">
        <v>47</v>
      </c>
    </row>
    <row r="27" spans="2:3" ht="31.5" x14ac:dyDescent="0.25">
      <c r="B27" s="37" t="s">
        <v>24</v>
      </c>
      <c r="C27" s="27" t="s">
        <v>60</v>
      </c>
    </row>
    <row r="28" spans="2:3" ht="18.75" x14ac:dyDescent="0.25">
      <c r="B28" s="87" t="s">
        <v>26</v>
      </c>
      <c r="C28" s="24" t="s">
        <v>50</v>
      </c>
    </row>
    <row r="29" spans="2:3" ht="18.75" x14ac:dyDescent="0.25">
      <c r="B29" s="88"/>
      <c r="C29" s="24" t="s">
        <v>55</v>
      </c>
    </row>
    <row r="30" spans="2:3" ht="18.75" x14ac:dyDescent="0.25">
      <c r="B30" s="88"/>
      <c r="C30" s="24" t="s">
        <v>51</v>
      </c>
    </row>
    <row r="31" spans="2:3" ht="18.75" x14ac:dyDescent="0.25">
      <c r="B31" s="88"/>
      <c r="C31" s="24" t="s">
        <v>57</v>
      </c>
    </row>
    <row r="32" spans="2:3" ht="18.75" x14ac:dyDescent="0.25">
      <c r="B32" s="88"/>
      <c r="C32" s="24" t="s">
        <v>58</v>
      </c>
    </row>
    <row r="33" spans="2:3" ht="18.75" x14ac:dyDescent="0.25">
      <c r="B33" s="89"/>
      <c r="C33" s="24" t="s">
        <v>59</v>
      </c>
    </row>
    <row r="34" spans="2:3" ht="31.5" x14ac:dyDescent="0.25">
      <c r="B34" s="37" t="s">
        <v>28</v>
      </c>
      <c r="C34" s="24" t="s">
        <v>49</v>
      </c>
    </row>
    <row r="35" spans="2:3" ht="32.25" thickBot="1" x14ac:dyDescent="0.3">
      <c r="B35" s="29" t="s">
        <v>30</v>
      </c>
      <c r="C35" s="28" t="s">
        <v>31</v>
      </c>
    </row>
    <row r="37" spans="2:3" ht="15.75" x14ac:dyDescent="0.25">
      <c r="B37" s="86" t="s">
        <v>72</v>
      </c>
      <c r="C37" s="86"/>
    </row>
    <row r="38" spans="2:3" ht="16.5" thickBot="1" x14ac:dyDescent="0.3">
      <c r="B38" s="17"/>
      <c r="C38" s="17"/>
    </row>
    <row r="39" spans="2:3" ht="31.5" x14ac:dyDescent="0.25">
      <c r="B39" s="11" t="s">
        <v>22</v>
      </c>
      <c r="C39" s="26" t="s">
        <v>47</v>
      </c>
    </row>
    <row r="40" spans="2:3" ht="31.5" x14ac:dyDescent="0.25">
      <c r="B40" s="38" t="s">
        <v>24</v>
      </c>
      <c r="C40" s="27" t="s">
        <v>65</v>
      </c>
    </row>
    <row r="41" spans="2:3" ht="18.75" x14ac:dyDescent="0.25">
      <c r="B41" s="87" t="s">
        <v>26</v>
      </c>
      <c r="C41" s="43" t="s">
        <v>50</v>
      </c>
    </row>
    <row r="42" spans="2:3" ht="18.75" x14ac:dyDescent="0.25">
      <c r="B42" s="88"/>
      <c r="C42" s="43" t="s">
        <v>55</v>
      </c>
    </row>
    <row r="43" spans="2:3" ht="18.75" x14ac:dyDescent="0.25">
      <c r="B43" s="88"/>
      <c r="C43" s="43" t="s">
        <v>51</v>
      </c>
    </row>
    <row r="44" spans="2:3" ht="18.75" x14ac:dyDescent="0.25">
      <c r="B44" s="88"/>
      <c r="C44" s="43" t="s">
        <v>57</v>
      </c>
    </row>
    <row r="45" spans="2:3" ht="18.75" x14ac:dyDescent="0.25">
      <c r="B45" s="88"/>
      <c r="C45" s="43" t="s">
        <v>66</v>
      </c>
    </row>
    <row r="46" spans="2:3" ht="18.75" x14ac:dyDescent="0.25">
      <c r="B46" s="89"/>
      <c r="C46" s="43" t="s">
        <v>67</v>
      </c>
    </row>
    <row r="47" spans="2:3" ht="31.5" x14ac:dyDescent="0.25">
      <c r="B47" s="38" t="s">
        <v>28</v>
      </c>
      <c r="C47" s="43" t="s">
        <v>49</v>
      </c>
    </row>
    <row r="48" spans="2:3" ht="32.25" thickBot="1" x14ac:dyDescent="0.3">
      <c r="B48" s="29" t="s">
        <v>30</v>
      </c>
      <c r="C48" s="28" t="s">
        <v>31</v>
      </c>
    </row>
    <row r="50" spans="2:3" ht="15.75" x14ac:dyDescent="0.25">
      <c r="B50" s="86" t="s">
        <v>72</v>
      </c>
      <c r="C50" s="86"/>
    </row>
    <row r="51" spans="2:3" ht="16.5" thickBot="1" x14ac:dyDescent="0.3">
      <c r="B51" s="17"/>
      <c r="C51" s="17"/>
    </row>
    <row r="52" spans="2:3" ht="31.5" x14ac:dyDescent="0.25">
      <c r="B52" s="11" t="s">
        <v>22</v>
      </c>
      <c r="C52" s="26" t="s">
        <v>47</v>
      </c>
    </row>
    <row r="53" spans="2:3" ht="31.5" x14ac:dyDescent="0.25">
      <c r="B53" s="75" t="s">
        <v>24</v>
      </c>
      <c r="C53" s="27" t="s">
        <v>183</v>
      </c>
    </row>
    <row r="54" spans="2:3" ht="18.75" x14ac:dyDescent="0.25">
      <c r="B54" s="87" t="s">
        <v>26</v>
      </c>
      <c r="C54" s="76" t="s">
        <v>184</v>
      </c>
    </row>
    <row r="55" spans="2:3" ht="18.75" x14ac:dyDescent="0.25">
      <c r="B55" s="88"/>
      <c r="C55" s="76" t="s">
        <v>185</v>
      </c>
    </row>
    <row r="56" spans="2:3" ht="31.5" x14ac:dyDescent="0.25">
      <c r="B56" s="75" t="s">
        <v>28</v>
      </c>
      <c r="C56" s="76" t="s">
        <v>71</v>
      </c>
    </row>
    <row r="57" spans="2:3" ht="32.25" thickBot="1" x14ac:dyDescent="0.3">
      <c r="B57" s="29" t="s">
        <v>30</v>
      </c>
      <c r="C57" s="28" t="s">
        <v>31</v>
      </c>
    </row>
    <row r="59" spans="2:3" ht="15.75" x14ac:dyDescent="0.25">
      <c r="B59" s="86" t="s">
        <v>72</v>
      </c>
      <c r="C59" s="86"/>
    </row>
    <row r="60" spans="2:3" ht="16.5" thickBot="1" x14ac:dyDescent="0.3">
      <c r="B60" s="17"/>
      <c r="C60" s="17"/>
    </row>
    <row r="61" spans="2:3" ht="31.5" x14ac:dyDescent="0.25">
      <c r="B61" s="11" t="s">
        <v>22</v>
      </c>
      <c r="C61" s="26" t="s">
        <v>47</v>
      </c>
    </row>
    <row r="62" spans="2:3" ht="31.5" x14ac:dyDescent="0.25">
      <c r="B62" s="77" t="s">
        <v>24</v>
      </c>
      <c r="C62" s="27" t="s">
        <v>193</v>
      </c>
    </row>
    <row r="63" spans="2:3" ht="18.75" x14ac:dyDescent="0.25">
      <c r="B63" s="87" t="s">
        <v>26</v>
      </c>
      <c r="C63" s="78" t="s">
        <v>194</v>
      </c>
    </row>
    <row r="64" spans="2:3" ht="18.75" x14ac:dyDescent="0.25">
      <c r="B64" s="88"/>
      <c r="C64" s="78" t="s">
        <v>195</v>
      </c>
    </row>
    <row r="65" spans="2:3" ht="31.5" x14ac:dyDescent="0.25">
      <c r="B65" s="77" t="s">
        <v>28</v>
      </c>
      <c r="C65" s="78" t="s">
        <v>186</v>
      </c>
    </row>
    <row r="66" spans="2:3" ht="32.25" thickBot="1" x14ac:dyDescent="0.3">
      <c r="B66" s="29" t="s">
        <v>30</v>
      </c>
      <c r="C66" s="28" t="s">
        <v>31</v>
      </c>
    </row>
    <row r="68" spans="2:3" ht="15.75" x14ac:dyDescent="0.25">
      <c r="B68" s="86" t="s">
        <v>72</v>
      </c>
      <c r="C68" s="86"/>
    </row>
    <row r="69" spans="2:3" ht="16.5" thickBot="1" x14ac:dyDescent="0.3">
      <c r="B69" s="17"/>
      <c r="C69" s="17"/>
    </row>
    <row r="70" spans="2:3" ht="31.5" x14ac:dyDescent="0.25">
      <c r="B70" s="11" t="s">
        <v>22</v>
      </c>
      <c r="C70" s="26" t="s">
        <v>47</v>
      </c>
    </row>
    <row r="71" spans="2:3" ht="31.5" x14ac:dyDescent="0.25">
      <c r="B71" s="81" t="s">
        <v>24</v>
      </c>
      <c r="C71" s="27" t="s">
        <v>201</v>
      </c>
    </row>
    <row r="72" spans="2:3" ht="18.75" x14ac:dyDescent="0.25">
      <c r="B72" s="87" t="s">
        <v>26</v>
      </c>
      <c r="C72" s="78" t="s">
        <v>202</v>
      </c>
    </row>
    <row r="73" spans="2:3" ht="18.75" x14ac:dyDescent="0.25">
      <c r="B73" s="88"/>
      <c r="C73" s="78" t="s">
        <v>203</v>
      </c>
    </row>
    <row r="74" spans="2:3" ht="31.5" x14ac:dyDescent="0.25">
      <c r="B74" s="81" t="s">
        <v>28</v>
      </c>
      <c r="C74" s="78" t="s">
        <v>200</v>
      </c>
    </row>
    <row r="75" spans="2:3" ht="32.25" thickBot="1" x14ac:dyDescent="0.3">
      <c r="B75" s="29" t="s">
        <v>30</v>
      </c>
      <c r="C75" s="28" t="s">
        <v>31</v>
      </c>
    </row>
    <row r="77" spans="2:3" ht="15.75" x14ac:dyDescent="0.25">
      <c r="B77" s="86" t="s">
        <v>72</v>
      </c>
      <c r="C77" s="86"/>
    </row>
    <row r="78" spans="2:3" ht="16.5" thickBot="1" x14ac:dyDescent="0.3">
      <c r="B78" s="17"/>
      <c r="C78" s="17"/>
    </row>
    <row r="79" spans="2:3" ht="31.5" x14ac:dyDescent="0.25">
      <c r="B79" s="11" t="s">
        <v>22</v>
      </c>
      <c r="C79" s="26" t="s">
        <v>47</v>
      </c>
    </row>
    <row r="80" spans="2:3" ht="31.5" x14ac:dyDescent="0.25">
      <c r="B80" s="84" t="s">
        <v>24</v>
      </c>
      <c r="C80" s="27" t="s">
        <v>210</v>
      </c>
    </row>
    <row r="81" spans="2:3" ht="18.75" x14ac:dyDescent="0.25">
      <c r="B81" s="87" t="s">
        <v>26</v>
      </c>
      <c r="C81" s="78" t="s">
        <v>211</v>
      </c>
    </row>
    <row r="82" spans="2:3" ht="18.75" x14ac:dyDescent="0.25">
      <c r="B82" s="88"/>
      <c r="C82" s="78" t="s">
        <v>212</v>
      </c>
    </row>
    <row r="83" spans="2:3" ht="31.5" x14ac:dyDescent="0.25">
      <c r="B83" s="84" t="s">
        <v>28</v>
      </c>
      <c r="C83" s="78" t="s">
        <v>209</v>
      </c>
    </row>
    <row r="84" spans="2:3" ht="32.25" thickBot="1" x14ac:dyDescent="0.3">
      <c r="B84" s="29" t="s">
        <v>30</v>
      </c>
      <c r="C84" s="28" t="s">
        <v>31</v>
      </c>
    </row>
  </sheetData>
  <mergeCells count="16">
    <mergeCell ref="B77:C77"/>
    <mergeCell ref="B81:B82"/>
    <mergeCell ref="B37:C37"/>
    <mergeCell ref="B41:B46"/>
    <mergeCell ref="B6:B7"/>
    <mergeCell ref="B2:C2"/>
    <mergeCell ref="B11:C11"/>
    <mergeCell ref="B15:B20"/>
    <mergeCell ref="B24:C24"/>
    <mergeCell ref="B28:B33"/>
    <mergeCell ref="B68:C68"/>
    <mergeCell ref="B72:B73"/>
    <mergeCell ref="B59:C59"/>
    <mergeCell ref="B63:B64"/>
    <mergeCell ref="B50:C50"/>
    <mergeCell ref="B54:B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C8"/>
  <sheetViews>
    <sheetView workbookViewId="0">
      <selection activeCell="C31" sqref="C31"/>
    </sheetView>
  </sheetViews>
  <sheetFormatPr defaultRowHeight="15" x14ac:dyDescent="0.25"/>
  <cols>
    <col min="2" max="2" width="83.42578125" customWidth="1"/>
    <col min="3" max="3" width="27.42578125" customWidth="1"/>
  </cols>
  <sheetData>
    <row r="1" spans="2:3" x14ac:dyDescent="0.25">
      <c r="C1" s="56" t="s">
        <v>117</v>
      </c>
    </row>
    <row r="2" spans="2:3" ht="17.25" x14ac:dyDescent="0.25">
      <c r="B2" s="91" t="s">
        <v>118</v>
      </c>
      <c r="C2" s="91"/>
    </row>
    <row r="3" spans="2:3" ht="15.75" thickBot="1" x14ac:dyDescent="0.3">
      <c r="B3" s="5"/>
      <c r="C3" s="5"/>
    </row>
    <row r="4" spans="2:3" ht="31.5" x14ac:dyDescent="0.25">
      <c r="B4" s="53" t="s">
        <v>119</v>
      </c>
      <c r="C4" s="57" t="s">
        <v>1</v>
      </c>
    </row>
    <row r="5" spans="2:3" ht="15.75" x14ac:dyDescent="0.25">
      <c r="B5" s="54" t="s">
        <v>120</v>
      </c>
      <c r="C5" s="7" t="s">
        <v>1</v>
      </c>
    </row>
    <row r="6" spans="2:3" ht="15.75" x14ac:dyDescent="0.25">
      <c r="B6" s="54" t="s">
        <v>121</v>
      </c>
      <c r="C6" s="7" t="s">
        <v>1</v>
      </c>
    </row>
    <row r="7" spans="2:3" ht="15.75" x14ac:dyDescent="0.25">
      <c r="B7" s="54" t="s">
        <v>122</v>
      </c>
      <c r="C7" s="7" t="s">
        <v>1</v>
      </c>
    </row>
    <row r="8" spans="2:3" ht="32.25" thickBot="1" x14ac:dyDescent="0.3">
      <c r="B8" s="60" t="s">
        <v>123</v>
      </c>
      <c r="C8" s="61" t="s">
        <v>1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C8"/>
  <sheetViews>
    <sheetView workbookViewId="0">
      <selection activeCell="B32" sqref="B32"/>
    </sheetView>
  </sheetViews>
  <sheetFormatPr defaultRowHeight="15" x14ac:dyDescent="0.25"/>
  <cols>
    <col min="2" max="2" width="83.42578125" customWidth="1"/>
    <col min="3" max="3" width="27.42578125" customWidth="1"/>
  </cols>
  <sheetData>
    <row r="1" spans="2:3" x14ac:dyDescent="0.25">
      <c r="C1" s="56" t="s">
        <v>124</v>
      </c>
    </row>
    <row r="2" spans="2:3" ht="17.25" x14ac:dyDescent="0.25">
      <c r="B2" s="91" t="s">
        <v>125</v>
      </c>
      <c r="C2" s="91"/>
    </row>
    <row r="3" spans="2:3" ht="15.75" thickBot="1" x14ac:dyDescent="0.3">
      <c r="B3" s="5"/>
      <c r="C3" s="5"/>
    </row>
    <row r="4" spans="2:3" ht="31.5" x14ac:dyDescent="0.25">
      <c r="B4" s="53" t="s">
        <v>126</v>
      </c>
      <c r="C4" s="57" t="s">
        <v>1</v>
      </c>
    </row>
    <row r="5" spans="2:3" ht="31.5" x14ac:dyDescent="0.25">
      <c r="B5" s="54" t="s">
        <v>127</v>
      </c>
      <c r="C5" s="7" t="s">
        <v>1</v>
      </c>
    </row>
    <row r="6" spans="2:3" ht="15.75" x14ac:dyDescent="0.25">
      <c r="B6" s="54" t="s">
        <v>128</v>
      </c>
      <c r="C6" s="7" t="s">
        <v>1</v>
      </c>
    </row>
    <row r="7" spans="2:3" ht="15.75" x14ac:dyDescent="0.25">
      <c r="B7" s="54" t="s">
        <v>129</v>
      </c>
      <c r="C7" s="7" t="s">
        <v>1</v>
      </c>
    </row>
    <row r="8" spans="2:3" ht="32.25" thickBot="1" x14ac:dyDescent="0.3">
      <c r="B8" s="60" t="s">
        <v>130</v>
      </c>
      <c r="C8" s="61" t="s">
        <v>1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C8"/>
  <sheetViews>
    <sheetView workbookViewId="0">
      <selection activeCell="B1" sqref="B1:C8"/>
    </sheetView>
  </sheetViews>
  <sheetFormatPr defaultRowHeight="15" x14ac:dyDescent="0.25"/>
  <cols>
    <col min="2" max="2" width="83.42578125" customWidth="1"/>
    <col min="3" max="3" width="27.42578125" customWidth="1"/>
  </cols>
  <sheetData>
    <row r="1" spans="2:3" x14ac:dyDescent="0.25">
      <c r="C1" s="56" t="s">
        <v>131</v>
      </c>
    </row>
    <row r="2" spans="2:3" ht="17.25" x14ac:dyDescent="0.25">
      <c r="B2" s="91" t="s">
        <v>132</v>
      </c>
      <c r="C2" s="91"/>
    </row>
    <row r="3" spans="2:3" ht="15.75" thickBot="1" x14ac:dyDescent="0.3">
      <c r="B3" s="5"/>
      <c r="C3" s="5"/>
    </row>
    <row r="4" spans="2:3" ht="31.5" x14ac:dyDescent="0.25">
      <c r="B4" s="53" t="s">
        <v>133</v>
      </c>
      <c r="C4" s="57" t="s">
        <v>1</v>
      </c>
    </row>
    <row r="5" spans="2:3" ht="15.75" x14ac:dyDescent="0.25">
      <c r="B5" s="54" t="s">
        <v>134</v>
      </c>
      <c r="C5" s="7" t="s">
        <v>1</v>
      </c>
    </row>
    <row r="6" spans="2:3" ht="15.75" x14ac:dyDescent="0.25">
      <c r="B6" s="54" t="s">
        <v>135</v>
      </c>
      <c r="C6" s="7" t="s">
        <v>1</v>
      </c>
    </row>
    <row r="7" spans="2:3" ht="15.75" x14ac:dyDescent="0.25">
      <c r="B7" s="54" t="s">
        <v>136</v>
      </c>
      <c r="C7" s="7" t="s">
        <v>1</v>
      </c>
    </row>
    <row r="8" spans="2:3" ht="32.25" thickBot="1" x14ac:dyDescent="0.3">
      <c r="B8" s="60" t="s">
        <v>137</v>
      </c>
      <c r="C8" s="61" t="s">
        <v>1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C8"/>
  <sheetViews>
    <sheetView workbookViewId="0">
      <selection activeCell="H28" sqref="H28"/>
    </sheetView>
  </sheetViews>
  <sheetFormatPr defaultRowHeight="15" x14ac:dyDescent="0.25"/>
  <cols>
    <col min="2" max="2" width="83.42578125" customWidth="1"/>
    <col min="3" max="3" width="27.42578125" customWidth="1"/>
  </cols>
  <sheetData>
    <row r="1" spans="2:3" x14ac:dyDescent="0.25">
      <c r="C1" s="56" t="s">
        <v>138</v>
      </c>
    </row>
    <row r="2" spans="2:3" ht="35.25" customHeight="1" x14ac:dyDescent="0.25">
      <c r="B2" s="91" t="s">
        <v>139</v>
      </c>
      <c r="C2" s="91"/>
    </row>
    <row r="3" spans="2:3" ht="15.75" thickBot="1" x14ac:dyDescent="0.3">
      <c r="B3" s="5"/>
      <c r="C3" s="5"/>
    </row>
    <row r="4" spans="2:3" ht="31.5" x14ac:dyDescent="0.25">
      <c r="B4" s="53" t="s">
        <v>140</v>
      </c>
      <c r="C4" s="57" t="s">
        <v>1</v>
      </c>
    </row>
    <row r="5" spans="2:3" ht="31.5" x14ac:dyDescent="0.25">
      <c r="B5" s="54" t="s">
        <v>141</v>
      </c>
      <c r="C5" s="7" t="s">
        <v>1</v>
      </c>
    </row>
    <row r="6" spans="2:3" ht="31.5" x14ac:dyDescent="0.25">
      <c r="B6" s="54" t="s">
        <v>142</v>
      </c>
      <c r="C6" s="7" t="s">
        <v>1</v>
      </c>
    </row>
    <row r="7" spans="2:3" ht="31.5" x14ac:dyDescent="0.25">
      <c r="B7" s="54" t="s">
        <v>143</v>
      </c>
      <c r="C7" s="7" t="s">
        <v>1</v>
      </c>
    </row>
    <row r="8" spans="2:3" ht="32.25" thickBot="1" x14ac:dyDescent="0.3">
      <c r="B8" s="60" t="s">
        <v>144</v>
      </c>
      <c r="C8" s="61" t="s">
        <v>1</v>
      </c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G33"/>
  <sheetViews>
    <sheetView workbookViewId="0">
      <selection activeCell="F1" sqref="F1"/>
    </sheetView>
  </sheetViews>
  <sheetFormatPr defaultRowHeight="15" x14ac:dyDescent="0.25"/>
  <cols>
    <col min="2" max="2" width="68.28515625" customWidth="1"/>
    <col min="3" max="4" width="16.28515625" customWidth="1"/>
    <col min="5" max="5" width="16.28515625" style="1" customWidth="1"/>
    <col min="6" max="7" width="16.28515625" customWidth="1"/>
  </cols>
  <sheetData>
    <row r="1" spans="2:7" x14ac:dyDescent="0.25">
      <c r="D1" s="39"/>
      <c r="E1" s="80"/>
      <c r="F1" s="80"/>
      <c r="G1" s="80" t="s">
        <v>41</v>
      </c>
    </row>
    <row r="2" spans="2:7" ht="40.5" customHeight="1" x14ac:dyDescent="0.25">
      <c r="B2" s="91" t="s">
        <v>74</v>
      </c>
      <c r="C2" s="91"/>
      <c r="D2" s="91"/>
      <c r="E2" s="91"/>
      <c r="F2" s="91"/>
      <c r="G2" s="91"/>
    </row>
    <row r="3" spans="2:7" ht="15.75" thickBot="1" x14ac:dyDescent="0.3">
      <c r="B3" s="5"/>
    </row>
    <row r="4" spans="2:7" ht="16.5" thickBot="1" x14ac:dyDescent="0.3">
      <c r="B4" s="25"/>
      <c r="C4" s="42" t="s">
        <v>61</v>
      </c>
      <c r="D4" s="42" t="s">
        <v>68</v>
      </c>
      <c r="E4" s="42" t="s">
        <v>187</v>
      </c>
      <c r="F4" s="83" t="s">
        <v>196</v>
      </c>
      <c r="G4" s="83" t="s">
        <v>205</v>
      </c>
    </row>
    <row r="5" spans="2:7" ht="15.75" x14ac:dyDescent="0.25">
      <c r="B5" s="44" t="s">
        <v>73</v>
      </c>
      <c r="C5" s="33">
        <v>1895.88</v>
      </c>
      <c r="D5" s="47">
        <v>2055.4499999999998</v>
      </c>
      <c r="E5" s="79">
        <v>2067.99082</v>
      </c>
      <c r="F5" s="79">
        <v>2769.39257</v>
      </c>
      <c r="G5" s="79">
        <v>2858.72811</v>
      </c>
    </row>
    <row r="6" spans="2:7" ht="31.5" x14ac:dyDescent="0.25">
      <c r="B6" s="46" t="s">
        <v>75</v>
      </c>
      <c r="C6" s="40">
        <v>5165.6400000000003</v>
      </c>
      <c r="D6" s="48">
        <v>6002.88</v>
      </c>
      <c r="E6" s="48">
        <v>6615.24</v>
      </c>
      <c r="F6" s="48">
        <v>5899.6549999999997</v>
      </c>
      <c r="G6" s="48">
        <v>5782.5175200000003</v>
      </c>
    </row>
    <row r="7" spans="2:7" ht="31.5" x14ac:dyDescent="0.25">
      <c r="B7" s="46" t="s">
        <v>76</v>
      </c>
      <c r="C7" s="34" t="s">
        <v>1</v>
      </c>
      <c r="D7" s="49" t="s">
        <v>1</v>
      </c>
      <c r="E7" s="49" t="s">
        <v>1</v>
      </c>
      <c r="F7" s="82" t="s">
        <v>1</v>
      </c>
      <c r="G7" s="82" t="s">
        <v>1</v>
      </c>
    </row>
    <row r="8" spans="2:7" ht="34.5" customHeight="1" x14ac:dyDescent="0.25">
      <c r="B8" s="92" t="s">
        <v>77</v>
      </c>
      <c r="C8" s="34" t="s">
        <v>63</v>
      </c>
      <c r="D8" s="49" t="s">
        <v>69</v>
      </c>
      <c r="E8" s="49" t="s">
        <v>188</v>
      </c>
      <c r="F8" s="49" t="s">
        <v>197</v>
      </c>
      <c r="G8" s="49" t="s">
        <v>206</v>
      </c>
    </row>
    <row r="9" spans="2:7" ht="31.5" x14ac:dyDescent="0.25">
      <c r="B9" s="92"/>
      <c r="C9" s="34" t="s">
        <v>191</v>
      </c>
      <c r="D9" s="49" t="s">
        <v>190</v>
      </c>
      <c r="E9" s="49" t="s">
        <v>189</v>
      </c>
      <c r="F9" s="49" t="s">
        <v>199</v>
      </c>
      <c r="G9" s="49" t="s">
        <v>208</v>
      </c>
    </row>
    <row r="10" spans="2:7" ht="15.75" x14ac:dyDescent="0.25">
      <c r="B10" s="92"/>
      <c r="C10" s="34" t="s">
        <v>64</v>
      </c>
      <c r="D10" s="49" t="s">
        <v>70</v>
      </c>
      <c r="E10" s="49" t="s">
        <v>192</v>
      </c>
      <c r="F10" s="49" t="s">
        <v>198</v>
      </c>
      <c r="G10" s="49" t="s">
        <v>207</v>
      </c>
    </row>
    <row r="11" spans="2:7" ht="31.5" x14ac:dyDescent="0.25">
      <c r="B11" s="46" t="s">
        <v>78</v>
      </c>
      <c r="C11" s="34" t="s">
        <v>1</v>
      </c>
      <c r="D11" s="49" t="s">
        <v>1</v>
      </c>
      <c r="E11" s="49" t="s">
        <v>1</v>
      </c>
      <c r="F11" s="49" t="s">
        <v>1</v>
      </c>
      <c r="G11" s="49" t="s">
        <v>1</v>
      </c>
    </row>
    <row r="12" spans="2:7" ht="31.5" x14ac:dyDescent="0.25">
      <c r="B12" s="46" t="s">
        <v>79</v>
      </c>
      <c r="C12" s="40">
        <v>1364.86</v>
      </c>
      <c r="D12" s="48">
        <v>1465.51</v>
      </c>
      <c r="E12" s="48">
        <f>1445.94399+452.58059</f>
        <v>1898.52458</v>
      </c>
      <c r="F12" s="48">
        <f>1400.95074+438.49747</f>
        <v>1839.44821</v>
      </c>
      <c r="G12" s="48">
        <f>1477.58306+416.65031</f>
        <v>1894.2333699999999</v>
      </c>
    </row>
    <row r="13" spans="2:7" ht="31.5" x14ac:dyDescent="0.25">
      <c r="B13" s="46" t="s">
        <v>80</v>
      </c>
      <c r="C13" s="34">
        <v>293</v>
      </c>
      <c r="D13" s="49">
        <v>151</v>
      </c>
      <c r="E13" s="49" t="s">
        <v>1</v>
      </c>
      <c r="F13" s="49" t="s">
        <v>1</v>
      </c>
      <c r="G13" s="49" t="s">
        <v>1</v>
      </c>
    </row>
    <row r="14" spans="2:7" ht="15.75" x14ac:dyDescent="0.25">
      <c r="B14" s="46" t="s">
        <v>81</v>
      </c>
      <c r="C14" s="34" t="s">
        <v>1</v>
      </c>
      <c r="D14" s="49" t="s">
        <v>1</v>
      </c>
      <c r="E14" s="49" t="s">
        <v>1</v>
      </c>
      <c r="F14" s="49" t="s">
        <v>1</v>
      </c>
      <c r="G14" s="49" t="s">
        <v>1</v>
      </c>
    </row>
    <row r="15" spans="2:7" ht="31.5" x14ac:dyDescent="0.25">
      <c r="B15" s="46" t="s">
        <v>82</v>
      </c>
      <c r="C15" s="34">
        <v>620</v>
      </c>
      <c r="D15" s="49">
        <v>620</v>
      </c>
      <c r="E15" s="48">
        <v>620.34731999999997</v>
      </c>
      <c r="F15" s="48">
        <v>620.00819999999999</v>
      </c>
      <c r="G15" s="48">
        <v>620.00819999999999</v>
      </c>
    </row>
    <row r="16" spans="2:7" ht="31.5" x14ac:dyDescent="0.25">
      <c r="B16" s="46" t="s">
        <v>83</v>
      </c>
      <c r="C16" s="34" t="s">
        <v>1</v>
      </c>
      <c r="D16" s="49" t="s">
        <v>1</v>
      </c>
      <c r="E16" s="49" t="s">
        <v>1</v>
      </c>
      <c r="F16" s="49" t="s">
        <v>1</v>
      </c>
      <c r="G16" s="49" t="s">
        <v>1</v>
      </c>
    </row>
    <row r="17" spans="2:7" ht="31.5" x14ac:dyDescent="0.25">
      <c r="B17" s="46" t="s">
        <v>84</v>
      </c>
      <c r="C17" s="34">
        <v>387</v>
      </c>
      <c r="D17" s="49">
        <v>355</v>
      </c>
      <c r="E17" s="49">
        <v>330</v>
      </c>
      <c r="F17" s="48">
        <v>379.73045999999999</v>
      </c>
      <c r="G17" s="48">
        <v>484.28715999999997</v>
      </c>
    </row>
    <row r="18" spans="2:7" ht="82.5" customHeight="1" x14ac:dyDescent="0.25">
      <c r="B18" s="46" t="s">
        <v>85</v>
      </c>
      <c r="C18" s="34" t="s">
        <v>1</v>
      </c>
      <c r="D18" s="49" t="s">
        <v>1</v>
      </c>
      <c r="E18" s="49">
        <v>364</v>
      </c>
      <c r="F18" s="48">
        <v>27.879010000000001</v>
      </c>
      <c r="G18" s="48">
        <v>70.593209999999999</v>
      </c>
    </row>
    <row r="19" spans="2:7" ht="100.5" customHeight="1" x14ac:dyDescent="0.25">
      <c r="B19" s="46" t="s">
        <v>86</v>
      </c>
      <c r="C19" s="34">
        <v>212</v>
      </c>
      <c r="D19" s="49">
        <v>454</v>
      </c>
      <c r="E19" s="49">
        <v>216</v>
      </c>
      <c r="F19" s="48">
        <v>139.35414</v>
      </c>
      <c r="G19" s="48">
        <v>173.46250000000001</v>
      </c>
    </row>
    <row r="20" spans="2:7" ht="97.5" customHeight="1" x14ac:dyDescent="0.25">
      <c r="B20" s="46" t="s">
        <v>87</v>
      </c>
      <c r="C20" s="34">
        <v>149</v>
      </c>
      <c r="D20" s="49">
        <v>218</v>
      </c>
      <c r="E20" s="49">
        <v>262</v>
      </c>
      <c r="F20" s="49">
        <v>174</v>
      </c>
      <c r="G20" s="49">
        <v>214</v>
      </c>
    </row>
    <row r="21" spans="2:7" ht="68.25" customHeight="1" x14ac:dyDescent="0.25">
      <c r="B21" s="46" t="s">
        <v>88</v>
      </c>
      <c r="C21" s="34" t="s">
        <v>1</v>
      </c>
      <c r="D21" s="49" t="s">
        <v>1</v>
      </c>
      <c r="E21" s="49" t="s">
        <v>1</v>
      </c>
      <c r="F21" s="49" t="s">
        <v>1</v>
      </c>
      <c r="G21" s="49" t="s">
        <v>1</v>
      </c>
    </row>
    <row r="22" spans="2:7" ht="47.25" x14ac:dyDescent="0.25">
      <c r="B22" s="46" t="s">
        <v>89</v>
      </c>
      <c r="C22" s="34" t="s">
        <v>1</v>
      </c>
      <c r="D22" s="49" t="s">
        <v>1</v>
      </c>
      <c r="E22" s="49" t="s">
        <v>1</v>
      </c>
      <c r="F22" s="49" t="s">
        <v>1</v>
      </c>
      <c r="G22" s="49" t="s">
        <v>1</v>
      </c>
    </row>
    <row r="23" spans="2:7" ht="31.5" x14ac:dyDescent="0.25">
      <c r="B23" s="46" t="s">
        <v>90</v>
      </c>
      <c r="C23" s="34">
        <v>-570</v>
      </c>
      <c r="D23" s="49">
        <v>-680</v>
      </c>
      <c r="E23" s="49">
        <v>-1052</v>
      </c>
      <c r="F23" s="48">
        <v>-916.98236999999995</v>
      </c>
      <c r="G23" s="48">
        <v>-540.46547999999996</v>
      </c>
    </row>
    <row r="24" spans="2:7" ht="63" x14ac:dyDescent="0.25">
      <c r="B24" s="46" t="s">
        <v>91</v>
      </c>
      <c r="C24" s="34" t="s">
        <v>1</v>
      </c>
      <c r="D24" s="49" t="s">
        <v>1</v>
      </c>
      <c r="E24" s="49" t="s">
        <v>1</v>
      </c>
      <c r="F24" s="49" t="s">
        <v>1</v>
      </c>
      <c r="G24" s="49" t="s">
        <v>1</v>
      </c>
    </row>
    <row r="25" spans="2:7" ht="15.75" x14ac:dyDescent="0.25">
      <c r="B25" s="46" t="s">
        <v>92</v>
      </c>
      <c r="C25" s="34">
        <v>245</v>
      </c>
      <c r="D25" s="49">
        <v>250</v>
      </c>
      <c r="E25" s="49">
        <v>208</v>
      </c>
      <c r="F25" s="49">
        <v>206</v>
      </c>
      <c r="G25" s="48">
        <v>188.499</v>
      </c>
    </row>
    <row r="26" spans="2:7" ht="15.75" x14ac:dyDescent="0.25">
      <c r="B26" s="46" t="s">
        <v>93</v>
      </c>
      <c r="C26" s="34" t="s">
        <v>1</v>
      </c>
      <c r="D26" s="49" t="s">
        <v>1</v>
      </c>
      <c r="E26" s="49" t="s">
        <v>1</v>
      </c>
      <c r="F26" s="49" t="s">
        <v>1</v>
      </c>
      <c r="G26" s="49" t="s">
        <v>1</v>
      </c>
    </row>
    <row r="27" spans="2:7" ht="31.5" x14ac:dyDescent="0.25">
      <c r="B27" s="46" t="s">
        <v>94</v>
      </c>
      <c r="C27" s="34" t="s">
        <v>1</v>
      </c>
      <c r="D27" s="49" t="s">
        <v>1</v>
      </c>
      <c r="E27" s="49" t="s">
        <v>1</v>
      </c>
      <c r="F27" s="49" t="s">
        <v>1</v>
      </c>
      <c r="G27" s="49" t="s">
        <v>1</v>
      </c>
    </row>
    <row r="28" spans="2:7" ht="47.25" x14ac:dyDescent="0.25">
      <c r="B28" s="46" t="s">
        <v>95</v>
      </c>
      <c r="C28" s="40">
        <f>C25-2.4</f>
        <v>242.6</v>
      </c>
      <c r="D28" s="48">
        <f>D25-8.4</f>
        <v>241.6</v>
      </c>
      <c r="E28" s="48">
        <v>204</v>
      </c>
      <c r="F28" s="48">
        <v>202.88499999999999</v>
      </c>
      <c r="G28" s="48">
        <v>185.077</v>
      </c>
    </row>
    <row r="29" spans="2:7" ht="15.75" x14ac:dyDescent="0.25">
      <c r="B29" s="46" t="s">
        <v>96</v>
      </c>
      <c r="C29" s="41">
        <v>0.01</v>
      </c>
      <c r="D29" s="50">
        <v>0.03</v>
      </c>
      <c r="E29" s="50">
        <v>0.02</v>
      </c>
      <c r="F29" s="50">
        <v>0.02</v>
      </c>
      <c r="G29" s="50">
        <v>0.02</v>
      </c>
    </row>
    <row r="30" spans="2:7" ht="31.5" x14ac:dyDescent="0.25">
      <c r="B30" s="46" t="s">
        <v>97</v>
      </c>
      <c r="C30" s="34">
        <v>9</v>
      </c>
      <c r="D30" s="49">
        <v>9</v>
      </c>
      <c r="E30" s="49">
        <v>9</v>
      </c>
      <c r="F30" s="49">
        <v>8</v>
      </c>
      <c r="G30" s="49">
        <v>9</v>
      </c>
    </row>
    <row r="31" spans="2:7" ht="31.5" x14ac:dyDescent="0.25">
      <c r="B31" s="46" t="s">
        <v>98</v>
      </c>
      <c r="C31" s="34">
        <v>2.56</v>
      </c>
      <c r="D31" s="49">
        <v>2.64</v>
      </c>
      <c r="E31" s="49">
        <v>2.85</v>
      </c>
      <c r="F31" s="49">
        <v>2.3199999999999998</v>
      </c>
      <c r="G31" s="49">
        <v>2.33</v>
      </c>
    </row>
    <row r="32" spans="2:7" ht="31.5" x14ac:dyDescent="0.25">
      <c r="B32" s="46" t="s">
        <v>99</v>
      </c>
      <c r="C32" s="35">
        <v>0.53</v>
      </c>
      <c r="D32" s="51">
        <v>0.56000000000000005</v>
      </c>
      <c r="E32" s="51">
        <v>0.53</v>
      </c>
      <c r="F32" s="51">
        <v>0.46</v>
      </c>
      <c r="G32" s="51">
        <v>0.45</v>
      </c>
    </row>
    <row r="33" spans="2:7" ht="48" thickBot="1" x14ac:dyDescent="0.3">
      <c r="B33" s="22" t="s">
        <v>100</v>
      </c>
      <c r="C33" s="36">
        <v>0.5</v>
      </c>
      <c r="D33" s="52">
        <v>0.5</v>
      </c>
      <c r="E33" s="52">
        <v>0.5</v>
      </c>
      <c r="F33" s="52">
        <v>0.42</v>
      </c>
      <c r="G33" s="52">
        <v>0.33</v>
      </c>
    </row>
  </sheetData>
  <mergeCells count="2">
    <mergeCell ref="B8:B10"/>
    <mergeCell ref="B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C1:D20"/>
  <sheetViews>
    <sheetView zoomScale="110" zoomScaleNormal="110" workbookViewId="0">
      <selection activeCell="C20" sqref="C20"/>
    </sheetView>
  </sheetViews>
  <sheetFormatPr defaultRowHeight="15" x14ac:dyDescent="0.25"/>
  <cols>
    <col min="1" max="1" width="0.140625" customWidth="1"/>
    <col min="3" max="3" width="85.85546875" customWidth="1"/>
    <col min="4" max="4" width="19.42578125" customWidth="1"/>
  </cols>
  <sheetData>
    <row r="1" spans="3:4" x14ac:dyDescent="0.25">
      <c r="D1" s="30" t="s">
        <v>42</v>
      </c>
    </row>
    <row r="2" spans="3:4" ht="36" customHeight="1" x14ac:dyDescent="0.25">
      <c r="C2" s="91" t="s">
        <v>101</v>
      </c>
      <c r="D2" s="91"/>
    </row>
    <row r="3" spans="3:4" ht="15.75" thickBot="1" x14ac:dyDescent="0.3">
      <c r="C3" s="5"/>
      <c r="D3" s="5"/>
    </row>
    <row r="4" spans="3:4" ht="15.75" x14ac:dyDescent="0.25">
      <c r="C4" s="21" t="s">
        <v>102</v>
      </c>
      <c r="D4" s="18">
        <v>0</v>
      </c>
    </row>
    <row r="5" spans="3:4" ht="31.5" x14ac:dyDescent="0.25">
      <c r="C5" s="46" t="s">
        <v>103</v>
      </c>
      <c r="D5" s="19">
        <v>0</v>
      </c>
    </row>
    <row r="6" spans="3:4" ht="15.75" x14ac:dyDescent="0.25">
      <c r="C6" s="46" t="s">
        <v>104</v>
      </c>
      <c r="D6" s="19">
        <v>0</v>
      </c>
    </row>
    <row r="7" spans="3:4" ht="15.75" x14ac:dyDescent="0.25">
      <c r="C7" s="46" t="s">
        <v>105</v>
      </c>
      <c r="D7" s="19"/>
    </row>
    <row r="8" spans="3:4" ht="15.75" x14ac:dyDescent="0.25">
      <c r="C8" s="46" t="s">
        <v>106</v>
      </c>
      <c r="D8" s="19">
        <v>56</v>
      </c>
    </row>
    <row r="9" spans="3:4" ht="15.75" x14ac:dyDescent="0.25">
      <c r="C9" s="46" t="s">
        <v>107</v>
      </c>
      <c r="D9" s="19">
        <v>56</v>
      </c>
    </row>
    <row r="10" spans="3:4" ht="31.5" x14ac:dyDescent="0.25">
      <c r="C10" s="46" t="s">
        <v>108</v>
      </c>
      <c r="D10" s="19">
        <v>56</v>
      </c>
    </row>
    <row r="11" spans="3:4" ht="15.75" x14ac:dyDescent="0.25">
      <c r="C11" s="46" t="s">
        <v>109</v>
      </c>
      <c r="D11" s="19">
        <v>56</v>
      </c>
    </row>
    <row r="12" spans="3:4" ht="15.75" x14ac:dyDescent="0.25">
      <c r="C12" s="46" t="s">
        <v>110</v>
      </c>
      <c r="D12" s="19">
        <v>56</v>
      </c>
    </row>
    <row r="13" spans="3:4" ht="47.25" x14ac:dyDescent="0.25">
      <c r="C13" s="46" t="s">
        <v>111</v>
      </c>
      <c r="D13" s="19"/>
    </row>
    <row r="14" spans="3:4" ht="15.75" x14ac:dyDescent="0.25">
      <c r="C14" s="46" t="s">
        <v>106</v>
      </c>
      <c r="D14" s="19" t="s">
        <v>1</v>
      </c>
    </row>
    <row r="15" spans="3:4" ht="15.75" x14ac:dyDescent="0.25">
      <c r="C15" s="46" t="s">
        <v>107</v>
      </c>
      <c r="D15" s="19" t="s">
        <v>1</v>
      </c>
    </row>
    <row r="16" spans="3:4" ht="31.5" x14ac:dyDescent="0.25">
      <c r="C16" s="46" t="s">
        <v>108</v>
      </c>
      <c r="D16" s="19" t="s">
        <v>1</v>
      </c>
    </row>
    <row r="17" spans="3:4" ht="15.75" x14ac:dyDescent="0.25">
      <c r="C17" s="46" t="s">
        <v>109</v>
      </c>
      <c r="D17" s="19" t="s">
        <v>1</v>
      </c>
    </row>
    <row r="18" spans="3:4" ht="15.75" x14ac:dyDescent="0.25">
      <c r="C18" s="46" t="s">
        <v>110</v>
      </c>
      <c r="D18" s="19" t="s">
        <v>1</v>
      </c>
    </row>
    <row r="19" spans="3:4" ht="31.5" x14ac:dyDescent="0.25">
      <c r="C19" s="46" t="s">
        <v>112</v>
      </c>
      <c r="D19" s="19" t="s">
        <v>1</v>
      </c>
    </row>
    <row r="20" spans="3:4" ht="16.5" thickBot="1" x14ac:dyDescent="0.3">
      <c r="C20" s="22" t="s">
        <v>113</v>
      </c>
      <c r="D20" s="20" t="s">
        <v>1</v>
      </c>
    </row>
  </sheetData>
  <mergeCells count="1">
    <mergeCell ref="C2:D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E42"/>
  <sheetViews>
    <sheetView topLeftCell="A7" workbookViewId="0">
      <selection activeCell="G24" sqref="G24"/>
    </sheetView>
  </sheetViews>
  <sheetFormatPr defaultRowHeight="15" x14ac:dyDescent="0.25"/>
  <cols>
    <col min="2" max="2" width="70.5703125" customWidth="1"/>
    <col min="3" max="3" width="30" customWidth="1"/>
    <col min="4" max="4" width="27.5703125" customWidth="1"/>
    <col min="5" max="5" width="27.140625" customWidth="1"/>
  </cols>
  <sheetData>
    <row r="1" spans="2:4" x14ac:dyDescent="0.25">
      <c r="C1" s="62" t="s">
        <v>161</v>
      </c>
    </row>
    <row r="3" spans="2:4" ht="30.75" customHeight="1" x14ac:dyDescent="0.25">
      <c r="B3" s="93" t="s">
        <v>145</v>
      </c>
      <c r="C3" s="93"/>
    </row>
    <row r="5" spans="2:4" ht="15.75" x14ac:dyDescent="0.25">
      <c r="B5" s="63" t="s">
        <v>146</v>
      </c>
      <c r="C5" s="59" t="s">
        <v>1</v>
      </c>
    </row>
    <row r="6" spans="2:4" ht="15.75" x14ac:dyDescent="0.25">
      <c r="B6" s="63" t="s">
        <v>147</v>
      </c>
      <c r="C6" s="59" t="s">
        <v>1</v>
      </c>
    </row>
    <row r="7" spans="2:4" ht="15.75" x14ac:dyDescent="0.25">
      <c r="B7" s="63" t="s">
        <v>148</v>
      </c>
      <c r="C7" s="59" t="s">
        <v>1</v>
      </c>
    </row>
    <row r="8" spans="2:4" ht="31.5" x14ac:dyDescent="0.25">
      <c r="B8" s="63" t="s">
        <v>162</v>
      </c>
      <c r="C8" s="59" t="s">
        <v>1</v>
      </c>
    </row>
    <row r="9" spans="2:4" ht="31.5" x14ac:dyDescent="0.25">
      <c r="B9" s="63" t="s">
        <v>149</v>
      </c>
      <c r="C9" s="59" t="s">
        <v>1</v>
      </c>
    </row>
    <row r="10" spans="2:4" ht="15.75" x14ac:dyDescent="0.25">
      <c r="B10" s="63" t="s">
        <v>150</v>
      </c>
      <c r="C10" s="59" t="s">
        <v>1</v>
      </c>
    </row>
    <row r="11" spans="2:4" ht="15.75" x14ac:dyDescent="0.25">
      <c r="B11" s="64"/>
      <c r="C11" s="64"/>
    </row>
    <row r="12" spans="2:4" ht="15.75" x14ac:dyDescent="0.25">
      <c r="B12" s="64"/>
      <c r="C12" s="64"/>
    </row>
    <row r="13" spans="2:4" ht="15.75" x14ac:dyDescent="0.25">
      <c r="B13" s="93" t="s">
        <v>151</v>
      </c>
      <c r="C13" s="93"/>
      <c r="D13" s="93"/>
    </row>
    <row r="14" spans="2:4" ht="15.75" x14ac:dyDescent="0.25">
      <c r="B14" s="64"/>
      <c r="C14" s="64"/>
    </row>
    <row r="15" spans="2:4" ht="47.25" x14ac:dyDescent="0.25">
      <c r="B15" s="59" t="s">
        <v>152</v>
      </c>
      <c r="C15" s="59" t="s">
        <v>153</v>
      </c>
      <c r="D15" s="65" t="s">
        <v>154</v>
      </c>
    </row>
    <row r="16" spans="2:4" ht="15.75" x14ac:dyDescent="0.25">
      <c r="B16" s="59" t="s">
        <v>1</v>
      </c>
      <c r="C16" s="59" t="s">
        <v>1</v>
      </c>
      <c r="D16" s="59" t="s">
        <v>1</v>
      </c>
    </row>
    <row r="17" spans="2:5" ht="15.75" x14ac:dyDescent="0.25">
      <c r="B17" s="64"/>
      <c r="C17" s="64"/>
    </row>
    <row r="18" spans="2:5" ht="15.75" x14ac:dyDescent="0.25">
      <c r="B18" s="64"/>
      <c r="C18" s="64"/>
    </row>
    <row r="19" spans="2:5" ht="15.75" x14ac:dyDescent="0.25">
      <c r="B19" s="94" t="s">
        <v>164</v>
      </c>
      <c r="C19" s="94"/>
      <c r="D19" s="94"/>
      <c r="E19" s="94"/>
    </row>
    <row r="20" spans="2:5" ht="15.75" x14ac:dyDescent="0.25">
      <c r="B20" s="67"/>
      <c r="C20" s="67"/>
      <c r="D20" s="1"/>
      <c r="E20" s="1"/>
    </row>
    <row r="21" spans="2:5" ht="60" x14ac:dyDescent="0.25">
      <c r="B21" s="68" t="s">
        <v>0</v>
      </c>
      <c r="C21" s="68" t="s">
        <v>152</v>
      </c>
      <c r="D21" s="69" t="s">
        <v>165</v>
      </c>
      <c r="E21" s="69" t="s">
        <v>166</v>
      </c>
    </row>
    <row r="22" spans="2:5" ht="15.75" x14ac:dyDescent="0.25">
      <c r="B22" s="68" t="s">
        <v>1</v>
      </c>
      <c r="C22" s="68" t="s">
        <v>1</v>
      </c>
      <c r="D22" s="68" t="s">
        <v>1</v>
      </c>
      <c r="E22" s="68" t="s">
        <v>1</v>
      </c>
    </row>
    <row r="23" spans="2:5" ht="15.75" x14ac:dyDescent="0.25">
      <c r="B23" s="64"/>
      <c r="C23" s="64"/>
    </row>
    <row r="24" spans="2:5" ht="15.75" x14ac:dyDescent="0.25">
      <c r="B24" s="64"/>
      <c r="C24" s="64"/>
    </row>
    <row r="25" spans="2:5" ht="15.75" x14ac:dyDescent="0.25">
      <c r="B25" s="93" t="s">
        <v>155</v>
      </c>
      <c r="C25" s="93"/>
      <c r="D25" s="93"/>
      <c r="E25" s="93"/>
    </row>
    <row r="26" spans="2:5" ht="15.75" x14ac:dyDescent="0.25">
      <c r="B26" s="64"/>
      <c r="C26" s="64"/>
    </row>
    <row r="27" spans="2:5" ht="45" x14ac:dyDescent="0.25">
      <c r="B27" s="59" t="s">
        <v>152</v>
      </c>
      <c r="C27" s="59" t="s">
        <v>156</v>
      </c>
      <c r="D27" s="66" t="s">
        <v>157</v>
      </c>
      <c r="E27" s="66" t="s">
        <v>158</v>
      </c>
    </row>
    <row r="28" spans="2:5" ht="15.75" x14ac:dyDescent="0.25">
      <c r="B28" s="59" t="s">
        <v>1</v>
      </c>
      <c r="C28" s="59" t="s">
        <v>1</v>
      </c>
      <c r="D28" s="59" t="s">
        <v>1</v>
      </c>
      <c r="E28" s="59" t="s">
        <v>1</v>
      </c>
    </row>
    <row r="29" spans="2:5" ht="15.75" x14ac:dyDescent="0.25">
      <c r="B29" s="64"/>
      <c r="C29" s="64"/>
    </row>
    <row r="30" spans="2:5" ht="15.75" x14ac:dyDescent="0.25">
      <c r="B30" s="64"/>
      <c r="C30" s="64"/>
    </row>
    <row r="31" spans="2:5" ht="15.75" x14ac:dyDescent="0.25">
      <c r="B31" s="93" t="s">
        <v>163</v>
      </c>
      <c r="C31" s="93"/>
    </row>
    <row r="33" spans="2:3" ht="15.75" x14ac:dyDescent="0.25">
      <c r="B33" s="59" t="s">
        <v>159</v>
      </c>
      <c r="C33" s="59" t="s">
        <v>160</v>
      </c>
    </row>
    <row r="34" spans="2:3" ht="15.75" x14ac:dyDescent="0.25">
      <c r="B34" s="59" t="s">
        <v>1</v>
      </c>
      <c r="C34" s="59" t="s">
        <v>1</v>
      </c>
    </row>
    <row r="35" spans="2:3" ht="15.75" x14ac:dyDescent="0.25">
      <c r="B35" s="64"/>
      <c r="C35" s="64"/>
    </row>
    <row r="36" spans="2:3" ht="15.75" x14ac:dyDescent="0.25">
      <c r="B36" s="64"/>
      <c r="C36" s="64"/>
    </row>
    <row r="37" spans="2:3" ht="15.75" x14ac:dyDescent="0.25">
      <c r="B37" s="64"/>
      <c r="C37" s="64"/>
    </row>
    <row r="38" spans="2:3" ht="15.75" x14ac:dyDescent="0.25">
      <c r="B38" s="64"/>
      <c r="C38" s="64"/>
    </row>
    <row r="39" spans="2:3" ht="15.75" x14ac:dyDescent="0.25">
      <c r="B39" s="64"/>
      <c r="C39" s="64"/>
    </row>
    <row r="40" spans="2:3" ht="15.75" x14ac:dyDescent="0.25">
      <c r="B40" s="64"/>
      <c r="C40" s="64"/>
    </row>
    <row r="41" spans="2:3" ht="15.75" x14ac:dyDescent="0.25">
      <c r="B41" s="64"/>
      <c r="C41" s="64"/>
    </row>
    <row r="42" spans="2:3" ht="15.75" x14ac:dyDescent="0.25">
      <c r="B42" s="64"/>
      <c r="C42" s="64"/>
    </row>
  </sheetData>
  <mergeCells count="5">
    <mergeCell ref="B3:C3"/>
    <mergeCell ref="B13:D13"/>
    <mergeCell ref="B19:E19"/>
    <mergeCell ref="B25:E25"/>
    <mergeCell ref="B3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Форма 2.1.</vt:lpstr>
      <vt:lpstr>Форма 2.2.</vt:lpstr>
      <vt:lpstr>Форма 2.3.</vt:lpstr>
      <vt:lpstr>Форма 2.4.</vt:lpstr>
      <vt:lpstr>Форма 2.5.</vt:lpstr>
      <vt:lpstr>Форма 2.6.</vt:lpstr>
      <vt:lpstr>Форма 2.7.</vt:lpstr>
      <vt:lpstr>Форма 2.8.</vt:lpstr>
      <vt:lpstr>Форма 2.9.</vt:lpstr>
      <vt:lpstr>Форма 2.10.</vt:lpstr>
      <vt:lpstr>Форма 2.11.</vt:lpstr>
      <vt:lpstr>Форма 2.12.</vt:lpstr>
      <vt:lpstr>Форма 2.13.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</cp:lastModifiedBy>
  <cp:lastPrinted>2010-08-17T10:21:05Z</cp:lastPrinted>
  <dcterms:created xsi:type="dcterms:W3CDTF">2010-02-16T14:16:42Z</dcterms:created>
  <dcterms:modified xsi:type="dcterms:W3CDTF">2022-03-21T11:26:33Z</dcterms:modified>
</cp:coreProperties>
</file>